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/>
  <bookViews>
    <workbookView xWindow="0" yWindow="60" windowWidth="15396" windowHeight="12168" tabRatio="500"/>
  </bookViews>
  <sheets>
    <sheet name="Mileage Tracking Sheet" sheetId="3" r:id="rId1"/>
    <sheet name="ZIP codes" sheetId="6" state="hidden" r:id="rId2"/>
  </sheets>
  <definedNames>
    <definedName name="_xlnm._FilterDatabase" localSheetId="0" hidden="1">'Mileage Tracking Sheet'!$F$9:$F$38</definedName>
    <definedName name="_xlnm.Criteria" localSheetId="0">'Mileage Tracking Sheet'!$A$37:$A$41</definedName>
    <definedName name="_xlnm.Print_Area" localSheetId="0">'Mileage Tracking Sheet'!$B$1:$N$37</definedName>
  </definedNames>
  <calcPr calcId="145621"/>
</workbook>
</file>

<file path=xl/calcChain.xml><?xml version="1.0" encoding="utf-8"?>
<calcChain xmlns="http://schemas.openxmlformats.org/spreadsheetml/2006/main">
  <c r="P11" i="3" l="1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10" i="3"/>
  <c r="I3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10" i="3"/>
  <c r="I5" i="3" l="1"/>
  <c r="I6" i="3" s="1"/>
  <c r="M5" i="3"/>
  <c r="M6" i="3" s="1"/>
  <c r="M4" i="3"/>
</calcChain>
</file>

<file path=xl/sharedStrings.xml><?xml version="1.0" encoding="utf-8"?>
<sst xmlns="http://schemas.openxmlformats.org/spreadsheetml/2006/main" count="107" uniqueCount="59">
  <si>
    <t>TOTAL MILES</t>
  </si>
  <si>
    <t>START</t>
  </si>
  <si>
    <t>END</t>
  </si>
  <si>
    <t>TOTAL REIMBURSEMENT</t>
  </si>
  <si>
    <t>REIMBURSEMENT RATE</t>
  </si>
  <si>
    <t>MILEAGE TRACKING SHEET</t>
  </si>
  <si>
    <t>STARTING POINT</t>
  </si>
  <si>
    <t>DESTINATION</t>
  </si>
  <si>
    <t>ADDRESS</t>
  </si>
  <si>
    <t>CITY</t>
  </si>
  <si>
    <t>ZIP</t>
  </si>
  <si>
    <t>Riverside</t>
  </si>
  <si>
    <t>Winchester</t>
  </si>
  <si>
    <t>Wildomar</t>
  </si>
  <si>
    <t>Temecula</t>
  </si>
  <si>
    <t>Sun City</t>
  </si>
  <si>
    <t>San Jacinto</t>
  </si>
  <si>
    <t>Romoland</t>
  </si>
  <si>
    <t>Perris</t>
  </si>
  <si>
    <t>Norco</t>
  </si>
  <si>
    <t>Murrieta</t>
  </si>
  <si>
    <t>Moreno Valley</t>
  </si>
  <si>
    <t>Mira Loma</t>
  </si>
  <si>
    <t>Menifee</t>
  </si>
  <si>
    <t>March Air Force Base</t>
  </si>
  <si>
    <t>Lakeview</t>
  </si>
  <si>
    <t>Lake Elsinore</t>
  </si>
  <si>
    <t>Homeland</t>
  </si>
  <si>
    <t>Hemet</t>
  </si>
  <si>
    <t>Gilman Hot Springs</t>
  </si>
  <si>
    <t>Corona</t>
  </si>
  <si>
    <t>Canyon Lake</t>
  </si>
  <si>
    <t>Calimesa</t>
  </si>
  <si>
    <t>Beaumont</t>
  </si>
  <si>
    <t>Banning</t>
  </si>
  <si>
    <t>Anza</t>
  </si>
  <si>
    <t>Aguanga</t>
  </si>
  <si>
    <t>City</t>
  </si>
  <si>
    <t>ZIP Code</t>
  </si>
  <si>
    <t>MILES</t>
  </si>
  <si>
    <t>TOTAL</t>
  </si>
  <si>
    <t>TRAVEL</t>
  </si>
  <si>
    <t xml:space="preserve">DATE OF </t>
  </si>
  <si>
    <t>NAME</t>
  </si>
  <si>
    <t>ADDITIONAL COMMENTS</t>
  </si>
  <si>
    <t>TOTAL HOURS</t>
  </si>
  <si>
    <t># PASSENGERS</t>
  </si>
  <si>
    <t>including driver</t>
  </si>
  <si>
    <t>X</t>
  </si>
  <si>
    <t>Date</t>
  </si>
  <si>
    <t>Signature</t>
  </si>
  <si>
    <t>Approved By</t>
  </si>
  <si>
    <t>PURPOSE OF TRAVEL/</t>
  </si>
  <si>
    <t>ODOMETER</t>
  </si>
  <si>
    <t>Eligible for reimbursement?</t>
  </si>
  <si>
    <t>Eligible for RCTC (Western Riverside County)</t>
  </si>
  <si>
    <t>FOR VFC USE ONLY</t>
  </si>
  <si>
    <t>VOL</t>
  </si>
  <si>
    <t>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</si>
</sst>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&quot;$&quot;#,##0.00"/>
  </numFmts>
  <fonts count="2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entury Gothic"/>
      <family val="2"/>
    </font>
    <font>
      <sz val="9"/>
      <color theme="1"/>
      <name val="Century Gothic"/>
      <family val="2"/>
    </font>
    <font>
      <b/>
      <sz val="22"/>
      <color theme="4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8"/>
      <color theme="1"/>
      <name val="Century Gothic"/>
      <family val="2"/>
    </font>
    <font>
      <sz val="11"/>
      <color theme="1"/>
      <name val="Calibri"/>
      <family val="2"/>
      <scheme val="minor"/>
    </font>
    <font>
      <sz val="10"/>
      <name val="Century Gothic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Brush Script MT"/>
      <family val="4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  <font>
      <b/>
      <sz val="9"/>
      <color theme="0"/>
      <name val="Century Gothic"/>
      <family val="2"/>
    </font>
    <font>
      <b/>
      <sz val="22"/>
      <color theme="4" tint="-0.499984740745262"/>
      <name val="Century Gothic"/>
      <family val="2"/>
    </font>
    <font>
      <sz val="10"/>
      <color rgb="FFFF0000"/>
      <name val="Century Gothic"/>
      <family val="2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AF3F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</cellStyleXfs>
  <cellXfs count="84">
    <xf numFmtId="0" fontId="0" fillId="0" borderId="0" xfId="0"/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 wrapText="1" inden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6" fillId="5" borderId="0" xfId="0" applyFont="1" applyFill="1" applyAlignment="1">
      <alignment horizontal="left" wrapText="1" indent="1"/>
    </xf>
    <xf numFmtId="0" fontId="6" fillId="5" borderId="0" xfId="0" applyFont="1" applyFill="1" applyAlignment="1">
      <alignment horizontal="left" indent="1"/>
    </xf>
    <xf numFmtId="0" fontId="0" fillId="5" borderId="0" xfId="0" applyFill="1"/>
    <xf numFmtId="0" fontId="0" fillId="5" borderId="0" xfId="0" applyFill="1" applyAlignment="1">
      <alignment horizontal="center"/>
    </xf>
    <xf numFmtId="0" fontId="10" fillId="0" borderId="0" xfId="0" applyFont="1" applyAlignment="1"/>
    <xf numFmtId="0" fontId="6" fillId="5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3"/>
    <xf numFmtId="0" fontId="3" fillId="0" borderId="0" xfId="3" applyFill="1"/>
    <xf numFmtId="0" fontId="3" fillId="0" borderId="8" xfId="3" applyFont="1" applyFill="1" applyBorder="1" applyAlignment="1">
      <alignment horizontal="center"/>
    </xf>
    <xf numFmtId="0" fontId="3" fillId="0" borderId="9" xfId="3" applyFont="1" applyFill="1" applyBorder="1" applyAlignment="1">
      <alignment horizontal="center"/>
    </xf>
    <xf numFmtId="0" fontId="13" fillId="0" borderId="9" xfId="3" applyFont="1" applyFill="1" applyBorder="1" applyAlignment="1">
      <alignment horizontal="center"/>
    </xf>
    <xf numFmtId="0" fontId="11" fillId="2" borderId="3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8" fillId="0" borderId="0" xfId="0" applyFont="1" applyAlignment="1" applyProtection="1">
      <alignment horizontal="right" vertical="center" wrapText="1"/>
    </xf>
    <xf numFmtId="0" fontId="8" fillId="0" borderId="0" xfId="0" applyFont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3" borderId="10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14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2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5" xfId="2" applyNumberFormat="1" applyFont="1" applyFill="1" applyBorder="1" applyAlignment="1" applyProtection="1">
      <alignment horizontal="center" vertical="center" wrapText="1"/>
      <protection locked="0"/>
    </xf>
    <xf numFmtId="1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2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0" xfId="1" applyFont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/>
    </xf>
    <xf numFmtId="1" fontId="10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vertical="center" wrapText="1"/>
    </xf>
    <xf numFmtId="14" fontId="16" fillId="0" borderId="12" xfId="0" applyNumberFormat="1" applyFont="1" applyBorder="1" applyAlignment="1" applyProtection="1">
      <alignment horizontal="center" vertical="center" wrapText="1"/>
      <protection locked="0"/>
    </xf>
    <xf numFmtId="14" fontId="19" fillId="0" borderId="12" xfId="0" applyNumberFormat="1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 vertical="top" wrapText="1"/>
    </xf>
    <xf numFmtId="0" fontId="15" fillId="0" borderId="0" xfId="0" applyFont="1" applyBorder="1" applyAlignment="1" applyProtection="1">
      <alignment horizontal="right"/>
    </xf>
    <xf numFmtId="0" fontId="11" fillId="3" borderId="3" xfId="0" applyFont="1" applyFill="1" applyBorder="1" applyAlignment="1" applyProtection="1">
      <alignment horizontal="center" vertical="center" wrapText="1"/>
    </xf>
    <xf numFmtId="0" fontId="20" fillId="2" borderId="10" xfId="0" applyFont="1" applyFill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/>
    </xf>
    <xf numFmtId="1" fontId="10" fillId="4" borderId="5" xfId="0" applyNumberFormat="1" applyFont="1" applyFill="1" applyBorder="1" applyAlignment="1">
      <alignment horizontal="center" vertical="center"/>
    </xf>
    <xf numFmtId="0" fontId="2" fillId="0" borderId="0" xfId="3" applyFont="1" applyFill="1"/>
    <xf numFmtId="0" fontId="9" fillId="0" borderId="0" xfId="0" applyFont="1" applyAlignment="1"/>
    <xf numFmtId="2" fontId="10" fillId="0" borderId="5" xfId="0" applyNumberFormat="1" applyFont="1" applyFill="1" applyBorder="1" applyAlignment="1" applyProtection="1">
      <alignment horizontal="center" vertical="center"/>
      <protection locked="0"/>
    </xf>
    <xf numFmtId="1" fontId="12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1" fillId="7" borderId="15" xfId="3" applyNumberFormat="1" applyFont="1" applyFill="1" applyBorder="1" applyAlignment="1"/>
    <xf numFmtId="0" fontId="23" fillId="6" borderId="16" xfId="3" applyNumberFormat="1" applyFont="1" applyFill="1" applyBorder="1" applyAlignment="1"/>
    <xf numFmtId="0" fontId="1" fillId="7" borderId="16" xfId="3" applyNumberFormat="1" applyFont="1" applyFill="1" applyBorder="1" applyAlignment="1"/>
    <xf numFmtId="0" fontId="1" fillId="0" borderId="16" xfId="3" applyNumberFormat="1" applyFont="1" applyBorder="1" applyAlignment="1"/>
    <xf numFmtId="0" fontId="18" fillId="0" borderId="0" xfId="0" applyFont="1" applyBorder="1" applyAlignment="1" applyProtection="1">
      <alignment horizontal="left" vertical="top" wrapText="1"/>
    </xf>
    <xf numFmtId="0" fontId="18" fillId="0" borderId="0" xfId="0" applyFont="1" applyBorder="1" applyAlignment="1" applyProtection="1">
      <alignment vertical="top" wrapText="1"/>
    </xf>
    <xf numFmtId="0" fontId="21" fillId="0" borderId="1" xfId="0" applyFont="1" applyBorder="1" applyAlignment="1" applyProtection="1">
      <alignment horizontal="center"/>
    </xf>
    <xf numFmtId="0" fontId="17" fillId="0" borderId="12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 wrapText="1"/>
    </xf>
    <xf numFmtId="1" fontId="14" fillId="4" borderId="14" xfId="0" applyNumberFormat="1" applyFont="1" applyFill="1" applyBorder="1" applyAlignment="1" applyProtection="1">
      <alignment horizontal="center" vertical="center"/>
      <protection locked="0"/>
    </xf>
    <xf numFmtId="1" fontId="14" fillId="4" borderId="4" xfId="0" applyNumberFormat="1" applyFont="1" applyFill="1" applyBorder="1" applyAlignment="1" applyProtection="1">
      <alignment horizontal="center" vertical="center"/>
      <protection locked="0"/>
    </xf>
    <xf numFmtId="164" fontId="7" fillId="0" borderId="1" xfId="1" applyFont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/>
    </xf>
    <xf numFmtId="0" fontId="11" fillId="3" borderId="6" xfId="0" applyFont="1" applyFill="1" applyBorder="1" applyAlignment="1" applyProtection="1">
      <alignment horizontal="center" vertical="center"/>
    </xf>
    <xf numFmtId="0" fontId="11" fillId="3" borderId="7" xfId="0" applyFont="1" applyFill="1" applyBorder="1" applyAlignment="1" applyProtection="1">
      <alignment horizontal="center" vertical="center"/>
    </xf>
    <xf numFmtId="0" fontId="10" fillId="4" borderId="3" xfId="0" applyFont="1" applyFill="1" applyBorder="1" applyAlignment="1">
      <alignment horizontal="right" vertical="center"/>
    </xf>
    <xf numFmtId="0" fontId="10" fillId="4" borderId="4" xfId="0" applyFont="1" applyFill="1" applyBorder="1" applyAlignment="1">
      <alignment horizontal="right" vertical="center"/>
    </xf>
    <xf numFmtId="165" fontId="10" fillId="4" borderId="3" xfId="0" applyNumberFormat="1" applyFont="1" applyFill="1" applyBorder="1" applyAlignment="1">
      <alignment horizontal="right" vertical="center"/>
    </xf>
    <xf numFmtId="165" fontId="10" fillId="4" borderId="4" xfId="0" applyNumberFormat="1" applyFont="1" applyFill="1" applyBorder="1" applyAlignment="1">
      <alignment horizontal="right" vertical="center"/>
    </xf>
    <xf numFmtId="0" fontId="21" fillId="0" borderId="0" xfId="0" applyFont="1" applyBorder="1" applyAlignment="1" applyProtection="1">
      <alignment horizontal="center"/>
    </xf>
    <xf numFmtId="0" fontId="22" fillId="4" borderId="3" xfId="0" applyFont="1" applyFill="1" applyBorder="1" applyAlignment="1">
      <alignment horizontal="center"/>
    </xf>
    <xf numFmtId="0" fontId="22" fillId="4" borderId="4" xfId="0" applyFont="1" applyFill="1" applyBorder="1" applyAlignment="1">
      <alignment horizontal="center"/>
    </xf>
    <xf numFmtId="0" fontId="11" fillId="3" borderId="14" xfId="0" applyFont="1" applyFill="1" applyBorder="1" applyAlignment="1" applyProtection="1">
      <alignment horizontal="center" vertical="center" wrapText="1"/>
    </xf>
    <xf numFmtId="0" fontId="14" fillId="4" borderId="3" xfId="0" applyNumberFormat="1" applyFont="1" applyFill="1" applyBorder="1" applyAlignment="1" applyProtection="1">
      <alignment horizontal="center" vertical="center"/>
    </xf>
    <xf numFmtId="0" fontId="14" fillId="4" borderId="14" xfId="0" applyNumberFormat="1" applyFont="1" applyFill="1" applyBorder="1" applyAlignment="1" applyProtection="1">
      <alignment horizontal="center" vertical="center"/>
    </xf>
    <xf numFmtId="0" fontId="14" fillId="4" borderId="4" xfId="0" applyNumberFormat="1" applyFont="1" applyFill="1" applyBorder="1" applyAlignment="1" applyProtection="1">
      <alignment horizontal="center" vertical="center"/>
    </xf>
    <xf numFmtId="165" fontId="14" fillId="4" borderId="3" xfId="0" applyNumberFormat="1" applyFont="1" applyFill="1" applyBorder="1" applyAlignment="1" applyProtection="1">
      <alignment horizontal="center" vertical="center"/>
    </xf>
    <xf numFmtId="165" fontId="14" fillId="4" borderId="14" xfId="0" applyNumberFormat="1" applyFont="1" applyFill="1" applyBorder="1" applyAlignment="1" applyProtection="1">
      <alignment horizontal="center" vertical="center"/>
    </xf>
    <xf numFmtId="165" fontId="14" fillId="4" borderId="4" xfId="0" applyNumberFormat="1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14" xfId="0" applyFont="1" applyFill="1" applyBorder="1" applyAlignment="1" applyProtection="1">
      <alignment horizontal="center" vertical="center" wrapText="1"/>
    </xf>
    <xf numFmtId="165" fontId="14" fillId="4" borderId="14" xfId="0" applyNumberFormat="1" applyFont="1" applyFill="1" applyBorder="1" applyAlignment="1" applyProtection="1">
      <alignment horizontal="center" vertical="center"/>
      <protection locked="0"/>
    </xf>
    <xf numFmtId="165" fontId="14" fillId="4" borderId="4" xfId="0" applyNumberFormat="1" applyFont="1" applyFill="1" applyBorder="1" applyAlignment="1" applyProtection="1">
      <alignment horizontal="center" vertical="center"/>
      <protection locked="0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Medium7"/>
  <colors>
    <mruColors>
      <color rgb="FF03C25B"/>
      <color rgb="FFDAF3F0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925830</xdr:colOff>
      <xdr:row>0</xdr:row>
      <xdr:rowOff>43094</xdr:rowOff>
    </xdr:from>
    <xdr:to>
      <xdr:col>10</xdr:col>
      <xdr:colOff>7141</xdr:colOff>
      <xdr:row>0</xdr:row>
      <xdr:rowOff>639758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r="-7719"/>
        <a:stretch/>
      </xdr:blipFill>
      <xdr:spPr>
        <a:xfrm>
          <a:off x="4933950" y="43094"/>
          <a:ext cx="1946431" cy="596664"/>
        </a:xfrm>
        <a:prstGeom prst="rect">
          <a:avLst/>
        </a:prstGeom>
      </xdr:spPr>
    </xdr:pic>
    <xdr:clientData/>
  </xdr:twoCellAnchor>
  <xdr:oneCellAnchor>
    <xdr:from>
      <xdr:col>12</xdr:col>
      <xdr:colOff>0</xdr:colOff>
      <xdr:row>3</xdr:row>
      <xdr:rowOff>0</xdr:rowOff>
    </xdr:from>
    <xdr:ext cx="1708160" cy="249492"/>
    <xdr:sp macro="" textlink="">
      <xdr:nvSpPr>
        <xdr:cNvPr id="2" name="TextBox 1"/>
        <xdr:cNvSpPr txBox="1"/>
      </xdr:nvSpPr>
      <xdr:spPr>
        <a:xfrm>
          <a:off x="8467725" y="1381125"/>
          <a:ext cx="1708160" cy="249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 b="0">
              <a:solidFill>
                <a:sysClr val="windowText" lastClr="000000"/>
              </a:solidFill>
              <a:latin typeface="Century Gothic" panose="020B0502020202020204" pitchFamily="34" charset="0"/>
            </a:rPr>
            <a:t>RCTC</a:t>
          </a:r>
          <a:r>
            <a:rPr lang="en-US" sz="1000" b="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 </a:t>
          </a:r>
          <a:r>
            <a:rPr lang="en-US" sz="1000" b="0">
              <a:solidFill>
                <a:sysClr val="windowText" lastClr="000000"/>
              </a:solidFill>
              <a:latin typeface="Century Gothic" panose="020B0502020202020204" pitchFamily="34" charset="0"/>
            </a:rPr>
            <a:t>ELIGIBLE TRIP LEGS:</a:t>
          </a:r>
        </a:p>
      </xdr:txBody>
    </xdr:sp>
    <xdr:clientData/>
  </xdr:oneCellAnchor>
  <xdr:oneCellAnchor>
    <xdr:from>
      <xdr:col>12</xdr:col>
      <xdr:colOff>0</xdr:colOff>
      <xdr:row>3</xdr:row>
      <xdr:rowOff>219075</xdr:rowOff>
    </xdr:from>
    <xdr:ext cx="1479892" cy="249492"/>
    <xdr:sp macro="" textlink="">
      <xdr:nvSpPr>
        <xdr:cNvPr id="4" name="TextBox 3"/>
        <xdr:cNvSpPr txBox="1"/>
      </xdr:nvSpPr>
      <xdr:spPr>
        <a:xfrm>
          <a:off x="8467725" y="1600200"/>
          <a:ext cx="1479892" cy="249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 b="0">
              <a:solidFill>
                <a:sysClr val="windowText" lastClr="000000"/>
              </a:solidFill>
              <a:latin typeface="Century Gothic" panose="020B0502020202020204" pitchFamily="34" charset="0"/>
            </a:rPr>
            <a:t>RCTC</a:t>
          </a:r>
          <a:r>
            <a:rPr lang="en-US" sz="1000" b="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 </a:t>
          </a:r>
          <a:r>
            <a:rPr lang="en-US" sz="1000" b="0">
              <a:solidFill>
                <a:sysClr val="windowText" lastClr="000000"/>
              </a:solidFill>
              <a:latin typeface="Century Gothic" panose="020B0502020202020204" pitchFamily="34" charset="0"/>
            </a:rPr>
            <a:t>ELIGIBLE MILES:</a:t>
          </a:r>
        </a:p>
      </xdr:txBody>
    </xdr:sp>
    <xdr:clientData/>
  </xdr:oneCellAnchor>
  <xdr:oneCellAnchor>
    <xdr:from>
      <xdr:col>12</xdr:col>
      <xdr:colOff>0</xdr:colOff>
      <xdr:row>4</xdr:row>
      <xdr:rowOff>219075</xdr:rowOff>
    </xdr:from>
    <xdr:ext cx="2004523" cy="249492"/>
    <xdr:sp macro="" textlink="">
      <xdr:nvSpPr>
        <xdr:cNvPr id="5" name="TextBox 4"/>
        <xdr:cNvSpPr txBox="1"/>
      </xdr:nvSpPr>
      <xdr:spPr>
        <a:xfrm>
          <a:off x="8467725" y="1828800"/>
          <a:ext cx="2004523" cy="249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 b="0">
              <a:solidFill>
                <a:sysClr val="windowText" lastClr="000000"/>
              </a:solidFill>
              <a:latin typeface="Century Gothic" panose="020B0502020202020204" pitchFamily="34" charset="0"/>
            </a:rPr>
            <a:t>RCTC REIMBURSEMENT</a:t>
          </a:r>
          <a:r>
            <a:rPr lang="en-US" sz="1000" b="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 TOTAL:</a:t>
          </a:r>
          <a:endParaRPr lang="en-US" sz="1000" b="0">
            <a:solidFill>
              <a:sysClr val="windowText" lastClr="000000"/>
            </a:solidFill>
            <a:latin typeface="Century Gothic" panose="020B0502020202020204" pitchFamily="34" charset="0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3" name="Table254" displayName="Table254" ref="A2:A68" totalsRowShown="0" headerRowDxfId="3" dataDxfId="2" tableBorderDxfId="1">
  <autoFilter ref="A2:A68"/>
  <sortState ref="A3:A69">
    <sortCondition ref="A3:A71"/>
  </sortState>
  <tableColumns count="1">
    <tableColumn id="1" name="ZIP Cod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 tint="-0.249977111117893"/>
    <pageSetUpPr fitToPage="1"/>
  </sheetPr>
  <dimension ref="A1:Q37"/>
  <sheetViews>
    <sheetView showGridLines="0" tabSelected="1" zoomScaleNormal="100" workbookViewId="0">
      <pane ySplit="9" topLeftCell="A10" activePane="bottomLeft" state="frozen"/>
      <selection pane="bottomLeft" activeCell="G10" sqref="G10"/>
    </sheetView>
  </sheetViews>
  <sheetFormatPr defaultColWidth="11" defaultRowHeight="15.6" x14ac:dyDescent="0.3"/>
  <cols>
    <col min="1" max="1" width="2.59765625" style="9" customWidth="1"/>
    <col min="2" max="2" width="8.296875" style="2" bestFit="1" customWidth="1"/>
    <col min="3" max="3" width="12.5" style="1" bestFit="1" customWidth="1"/>
    <col min="4" max="4" width="14.69921875" style="1" customWidth="1"/>
    <col min="5" max="5" width="8.3984375" style="11" bestFit="1" customWidth="1"/>
    <col min="6" max="6" width="6.09765625" style="11" bestFit="1" customWidth="1"/>
    <col min="7" max="7" width="14.69921875" style="1" customWidth="1"/>
    <col min="8" max="8" width="8.3984375" style="1" customWidth="1"/>
    <col min="9" max="9" width="5.8984375" style="11" customWidth="1"/>
    <col min="10" max="10" width="8.59765625" style="1" customWidth="1"/>
    <col min="11" max="11" width="8.59765625" customWidth="1"/>
    <col min="12" max="12" width="10.09765625" style="4" customWidth="1"/>
    <col min="13" max="13" width="5.3984375" style="4" customWidth="1"/>
    <col min="14" max="14" width="42.59765625" style="1" customWidth="1"/>
    <col min="15" max="15" width="13.19921875" customWidth="1"/>
    <col min="16" max="16" width="0" hidden="1" customWidth="1"/>
  </cols>
  <sheetData>
    <row r="1" spans="1:16" ht="83.25" customHeight="1" x14ac:dyDescent="0.45">
      <c r="B1" s="70" t="s">
        <v>5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6" ht="7.5" customHeight="1" x14ac:dyDescent="0.45">
      <c r="B2" s="55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6" ht="18" customHeight="1" x14ac:dyDescent="0.3">
      <c r="B3" s="17" t="s">
        <v>43</v>
      </c>
      <c r="C3" s="82"/>
      <c r="D3" s="83"/>
      <c r="F3" s="61" t="s">
        <v>45</v>
      </c>
      <c r="G3" s="73"/>
      <c r="H3" s="73"/>
      <c r="I3" s="74">
        <f>SUM(M10:M34)</f>
        <v>0</v>
      </c>
      <c r="J3" s="75"/>
      <c r="K3" s="76"/>
      <c r="M3" s="71" t="s">
        <v>56</v>
      </c>
      <c r="N3" s="72"/>
    </row>
    <row r="4" spans="1:16" ht="18" customHeight="1" x14ac:dyDescent="0.3">
      <c r="B4" s="41" t="s">
        <v>8</v>
      </c>
      <c r="C4" s="82"/>
      <c r="D4" s="83"/>
      <c r="F4" s="61" t="s">
        <v>4</v>
      </c>
      <c r="G4" s="73"/>
      <c r="H4" s="73"/>
      <c r="I4" s="77">
        <v>0.35</v>
      </c>
      <c r="J4" s="78"/>
      <c r="K4" s="79"/>
      <c r="M4" s="66">
        <f>SUMIF(P10:P34,"TRUE",C10:C34)</f>
        <v>0</v>
      </c>
      <c r="N4" s="67"/>
    </row>
    <row r="5" spans="1:16" ht="18" customHeight="1" x14ac:dyDescent="0.3">
      <c r="B5" s="41" t="s">
        <v>9</v>
      </c>
      <c r="C5" s="82"/>
      <c r="D5" s="83"/>
      <c r="F5" s="61" t="s">
        <v>0</v>
      </c>
      <c r="G5" s="73"/>
      <c r="H5" s="73"/>
      <c r="I5" s="74">
        <f>SUM(L10:L34)</f>
        <v>0</v>
      </c>
      <c r="J5" s="75"/>
      <c r="K5" s="76"/>
      <c r="M5" s="66">
        <f>SUMIF(P10:P34,"TRUE",L10:L34)</f>
        <v>0</v>
      </c>
      <c r="N5" s="67"/>
    </row>
    <row r="6" spans="1:16" ht="18" customHeight="1" x14ac:dyDescent="0.3">
      <c r="B6" s="41" t="s">
        <v>10</v>
      </c>
      <c r="C6" s="58"/>
      <c r="D6" s="59"/>
      <c r="F6" s="80" t="s">
        <v>3</v>
      </c>
      <c r="G6" s="81"/>
      <c r="H6" s="81"/>
      <c r="I6" s="77">
        <f>I4*I5</f>
        <v>0</v>
      </c>
      <c r="J6" s="78"/>
      <c r="K6" s="79"/>
      <c r="M6" s="68">
        <f>I4*M5</f>
        <v>0</v>
      </c>
      <c r="N6" s="69"/>
    </row>
    <row r="7" spans="1:16" s="3" customFormat="1" ht="17.25" customHeight="1" x14ac:dyDescent="0.25">
      <c r="A7" s="9"/>
      <c r="B7" s="18"/>
      <c r="C7" s="18"/>
      <c r="D7" s="19"/>
      <c r="E7" s="18"/>
      <c r="F7" s="18"/>
      <c r="G7" s="18"/>
      <c r="H7" s="19"/>
      <c r="I7" s="20"/>
      <c r="J7" s="19"/>
      <c r="K7" s="60"/>
      <c r="L7" s="60"/>
      <c r="M7" s="33"/>
      <c r="N7" s="19"/>
      <c r="P7" s="57" t="s">
        <v>54</v>
      </c>
    </row>
    <row r="8" spans="1:16" ht="15.75" customHeight="1" x14ac:dyDescent="0.3">
      <c r="B8" s="21" t="s">
        <v>42</v>
      </c>
      <c r="C8" s="34" t="s">
        <v>46</v>
      </c>
      <c r="D8" s="63" t="s">
        <v>6</v>
      </c>
      <c r="E8" s="64"/>
      <c r="F8" s="65"/>
      <c r="G8" s="63" t="s">
        <v>7</v>
      </c>
      <c r="H8" s="64"/>
      <c r="I8" s="65"/>
      <c r="J8" s="61" t="s">
        <v>53</v>
      </c>
      <c r="K8" s="62"/>
      <c r="L8" s="22" t="s">
        <v>40</v>
      </c>
      <c r="M8" s="22" t="s">
        <v>57</v>
      </c>
      <c r="N8" s="21" t="s">
        <v>52</v>
      </c>
      <c r="P8" s="57"/>
    </row>
    <row r="9" spans="1:16" x14ac:dyDescent="0.3">
      <c r="B9" s="23" t="s">
        <v>41</v>
      </c>
      <c r="C9" s="42" t="s">
        <v>47</v>
      </c>
      <c r="D9" s="24" t="s">
        <v>8</v>
      </c>
      <c r="E9" s="24" t="s">
        <v>9</v>
      </c>
      <c r="F9" s="24" t="s">
        <v>10</v>
      </c>
      <c r="G9" s="24" t="s">
        <v>8</v>
      </c>
      <c r="H9" s="24" t="s">
        <v>9</v>
      </c>
      <c r="I9" s="24" t="s">
        <v>10</v>
      </c>
      <c r="J9" s="25" t="s">
        <v>1</v>
      </c>
      <c r="K9" s="25" t="s">
        <v>2</v>
      </c>
      <c r="L9" s="26" t="s">
        <v>39</v>
      </c>
      <c r="M9" s="26" t="s">
        <v>58</v>
      </c>
      <c r="N9" s="27" t="s">
        <v>44</v>
      </c>
      <c r="P9" s="57"/>
    </row>
    <row r="10" spans="1:16" x14ac:dyDescent="0.3">
      <c r="A10" s="9">
        <v>1</v>
      </c>
      <c r="B10" s="28"/>
      <c r="C10" s="35"/>
      <c r="D10" s="29"/>
      <c r="E10" s="30"/>
      <c r="F10" s="48"/>
      <c r="G10" s="29"/>
      <c r="H10" s="30"/>
      <c r="I10" s="48"/>
      <c r="J10" s="31"/>
      <c r="K10" s="31"/>
      <c r="L10" s="44">
        <f>K10-J10</f>
        <v>0</v>
      </c>
      <c r="M10" s="47"/>
      <c r="N10" s="32"/>
      <c r="P10" t="b">
        <f>OR(COUNTIF('ZIP codes'!A:A,F10),COUNTIF('ZIP codes'!A:A,I10))</f>
        <v>0</v>
      </c>
    </row>
    <row r="11" spans="1:16" x14ac:dyDescent="0.3">
      <c r="A11" s="9">
        <v>2</v>
      </c>
      <c r="B11" s="28"/>
      <c r="C11" s="35"/>
      <c r="D11" s="29"/>
      <c r="E11" s="30"/>
      <c r="F11" s="48"/>
      <c r="G11" s="29"/>
      <c r="H11" s="30"/>
      <c r="I11" s="48"/>
      <c r="J11" s="31"/>
      <c r="K11" s="31"/>
      <c r="L11" s="44">
        <f t="shared" ref="L11:L34" si="0">K11-J11</f>
        <v>0</v>
      </c>
      <c r="M11" s="47"/>
      <c r="N11" s="32"/>
      <c r="P11" t="b">
        <f>OR(COUNTIF('ZIP codes'!A:A,F11),COUNTIF('ZIP codes'!A:A,I11))</f>
        <v>0</v>
      </c>
    </row>
    <row r="12" spans="1:16" x14ac:dyDescent="0.3">
      <c r="A12" s="9">
        <v>3</v>
      </c>
      <c r="B12" s="28"/>
      <c r="C12" s="35"/>
      <c r="D12" s="29"/>
      <c r="E12" s="30"/>
      <c r="F12" s="48"/>
      <c r="G12" s="29"/>
      <c r="H12" s="30"/>
      <c r="I12" s="48"/>
      <c r="J12" s="31"/>
      <c r="K12" s="31"/>
      <c r="L12" s="44">
        <f t="shared" si="0"/>
        <v>0</v>
      </c>
      <c r="M12" s="47"/>
      <c r="N12" s="32"/>
      <c r="P12" t="b">
        <f>OR(COUNTIF('ZIP codes'!A:A,F12),COUNTIF('ZIP codes'!A:A,I12))</f>
        <v>0</v>
      </c>
    </row>
    <row r="13" spans="1:16" x14ac:dyDescent="0.3">
      <c r="A13" s="9">
        <v>4</v>
      </c>
      <c r="B13" s="28"/>
      <c r="C13" s="35"/>
      <c r="D13" s="29"/>
      <c r="E13" s="30"/>
      <c r="F13" s="48"/>
      <c r="G13" s="29"/>
      <c r="H13" s="30"/>
      <c r="I13" s="48"/>
      <c r="J13" s="31"/>
      <c r="K13" s="31"/>
      <c r="L13" s="44">
        <f t="shared" si="0"/>
        <v>0</v>
      </c>
      <c r="M13" s="47"/>
      <c r="N13" s="32"/>
      <c r="P13" t="b">
        <f>OR(COUNTIF('ZIP codes'!A:A,F13),COUNTIF('ZIP codes'!A:A,I13))</f>
        <v>0</v>
      </c>
    </row>
    <row r="14" spans="1:16" x14ac:dyDescent="0.3">
      <c r="A14" s="9">
        <v>5</v>
      </c>
      <c r="B14" s="28"/>
      <c r="C14" s="35"/>
      <c r="D14" s="29"/>
      <c r="E14" s="30"/>
      <c r="F14" s="48"/>
      <c r="G14" s="29"/>
      <c r="H14" s="30"/>
      <c r="I14" s="48"/>
      <c r="J14" s="31"/>
      <c r="K14" s="31"/>
      <c r="L14" s="44">
        <f t="shared" si="0"/>
        <v>0</v>
      </c>
      <c r="M14" s="47"/>
      <c r="N14" s="32"/>
      <c r="P14" t="b">
        <f>OR(COUNTIF('ZIP codes'!A:A,F14),COUNTIF('ZIP codes'!A:A,I14))</f>
        <v>0</v>
      </c>
    </row>
    <row r="15" spans="1:16" x14ac:dyDescent="0.3">
      <c r="A15" s="9">
        <v>6</v>
      </c>
      <c r="B15" s="28"/>
      <c r="C15" s="35"/>
      <c r="D15" s="29"/>
      <c r="E15" s="30"/>
      <c r="F15" s="48"/>
      <c r="G15" s="29"/>
      <c r="H15" s="30"/>
      <c r="I15" s="48"/>
      <c r="J15" s="31"/>
      <c r="K15" s="31"/>
      <c r="L15" s="44">
        <f t="shared" si="0"/>
        <v>0</v>
      </c>
      <c r="M15" s="47"/>
      <c r="N15" s="32"/>
      <c r="P15" t="b">
        <f>OR(COUNTIF('ZIP codes'!A:A,F15),COUNTIF('ZIP codes'!A:A,I15))</f>
        <v>0</v>
      </c>
    </row>
    <row r="16" spans="1:16" x14ac:dyDescent="0.3">
      <c r="A16" s="9">
        <v>7</v>
      </c>
      <c r="B16" s="28"/>
      <c r="C16" s="35"/>
      <c r="D16" s="29"/>
      <c r="E16" s="30"/>
      <c r="F16" s="48"/>
      <c r="G16" s="29"/>
      <c r="H16" s="30"/>
      <c r="I16" s="48"/>
      <c r="J16" s="31"/>
      <c r="K16" s="31"/>
      <c r="L16" s="44">
        <f t="shared" si="0"/>
        <v>0</v>
      </c>
      <c r="M16" s="47"/>
      <c r="N16" s="32"/>
      <c r="P16" t="b">
        <f>OR(COUNTIF('ZIP codes'!A:A,F16),COUNTIF('ZIP codes'!A:A,I16))</f>
        <v>0</v>
      </c>
    </row>
    <row r="17" spans="1:17" x14ac:dyDescent="0.3">
      <c r="A17" s="9">
        <v>8</v>
      </c>
      <c r="B17" s="28"/>
      <c r="C17" s="35"/>
      <c r="D17" s="29"/>
      <c r="E17" s="30"/>
      <c r="F17" s="48"/>
      <c r="G17" s="29"/>
      <c r="H17" s="30"/>
      <c r="I17" s="48"/>
      <c r="J17" s="31"/>
      <c r="K17" s="31"/>
      <c r="L17" s="44">
        <f t="shared" si="0"/>
        <v>0</v>
      </c>
      <c r="M17" s="47"/>
      <c r="N17" s="32"/>
      <c r="P17" t="b">
        <f>OR(COUNTIF('ZIP codes'!A:A,F17),COUNTIF('ZIP codes'!A:A,I17))</f>
        <v>0</v>
      </c>
    </row>
    <row r="18" spans="1:17" x14ac:dyDescent="0.3">
      <c r="A18" s="9">
        <v>9</v>
      </c>
      <c r="B18" s="28"/>
      <c r="C18" s="35"/>
      <c r="D18" s="29"/>
      <c r="E18" s="30"/>
      <c r="F18" s="48"/>
      <c r="G18" s="29"/>
      <c r="H18" s="30"/>
      <c r="I18" s="48"/>
      <c r="J18" s="31"/>
      <c r="K18" s="31"/>
      <c r="L18" s="44">
        <f t="shared" si="0"/>
        <v>0</v>
      </c>
      <c r="M18" s="47"/>
      <c r="N18" s="32"/>
      <c r="P18" t="b">
        <f>OR(COUNTIF('ZIP codes'!A:A,F18),COUNTIF('ZIP codes'!A:A,I18))</f>
        <v>0</v>
      </c>
    </row>
    <row r="19" spans="1:17" x14ac:dyDescent="0.3">
      <c r="A19" s="9">
        <v>10</v>
      </c>
      <c r="B19" s="28"/>
      <c r="C19" s="35"/>
      <c r="D19" s="29"/>
      <c r="E19" s="30"/>
      <c r="F19" s="48"/>
      <c r="G19" s="29"/>
      <c r="H19" s="30"/>
      <c r="I19" s="48"/>
      <c r="J19" s="31"/>
      <c r="K19" s="31"/>
      <c r="L19" s="44">
        <f t="shared" si="0"/>
        <v>0</v>
      </c>
      <c r="M19" s="47"/>
      <c r="N19" s="32"/>
      <c r="P19" t="b">
        <f>OR(COUNTIF('ZIP codes'!A:A,F19),COUNTIF('ZIP codes'!A:A,I19))</f>
        <v>0</v>
      </c>
    </row>
    <row r="20" spans="1:17" x14ac:dyDescent="0.3">
      <c r="A20" s="9">
        <v>11</v>
      </c>
      <c r="B20" s="28"/>
      <c r="C20" s="35"/>
      <c r="D20" s="29"/>
      <c r="E20" s="30"/>
      <c r="F20" s="48"/>
      <c r="G20" s="29"/>
      <c r="H20" s="30"/>
      <c r="I20" s="48"/>
      <c r="J20" s="31"/>
      <c r="K20" s="31"/>
      <c r="L20" s="44">
        <f t="shared" si="0"/>
        <v>0</v>
      </c>
      <c r="M20" s="47"/>
      <c r="N20" s="32"/>
      <c r="P20" t="b">
        <f>OR(COUNTIF('ZIP codes'!A:A,F20),COUNTIF('ZIP codes'!A:A,I20))</f>
        <v>0</v>
      </c>
    </row>
    <row r="21" spans="1:17" ht="15.75" customHeight="1" x14ac:dyDescent="0.45">
      <c r="A21" s="9">
        <v>12</v>
      </c>
      <c r="B21" s="28"/>
      <c r="C21" s="35"/>
      <c r="D21" s="29"/>
      <c r="E21" s="30"/>
      <c r="F21" s="48"/>
      <c r="G21" s="29"/>
      <c r="H21" s="30"/>
      <c r="I21" s="48"/>
      <c r="J21" s="31"/>
      <c r="K21" s="31"/>
      <c r="L21" s="44">
        <f t="shared" si="0"/>
        <v>0</v>
      </c>
      <c r="M21" s="47"/>
      <c r="N21" s="32"/>
      <c r="P21" t="b">
        <f>OR(COUNTIF('ZIP codes'!A:A,F21),COUNTIF('ZIP codes'!A:A,I21))</f>
        <v>0</v>
      </c>
      <c r="Q21" s="46"/>
    </row>
    <row r="22" spans="1:17" ht="15.75" customHeight="1" x14ac:dyDescent="0.45">
      <c r="A22" s="9">
        <v>13</v>
      </c>
      <c r="B22" s="28"/>
      <c r="C22" s="35"/>
      <c r="D22" s="29"/>
      <c r="E22" s="30"/>
      <c r="F22" s="48"/>
      <c r="G22" s="29"/>
      <c r="H22" s="30"/>
      <c r="I22" s="48"/>
      <c r="J22" s="31"/>
      <c r="K22" s="31"/>
      <c r="L22" s="44">
        <f t="shared" si="0"/>
        <v>0</v>
      </c>
      <c r="M22" s="47"/>
      <c r="N22" s="32"/>
      <c r="P22" t="b">
        <f>OR(COUNTIF('ZIP codes'!A:A,F22),COUNTIF('ZIP codes'!A:A,I22))</f>
        <v>0</v>
      </c>
      <c r="Q22" s="46"/>
    </row>
    <row r="23" spans="1:17" ht="15.75" customHeight="1" x14ac:dyDescent="0.45">
      <c r="A23" s="9">
        <v>14</v>
      </c>
      <c r="B23" s="28"/>
      <c r="C23" s="35"/>
      <c r="D23" s="29"/>
      <c r="E23" s="30"/>
      <c r="F23" s="48"/>
      <c r="G23" s="29"/>
      <c r="H23" s="30"/>
      <c r="I23" s="48"/>
      <c r="J23" s="31"/>
      <c r="K23" s="31"/>
      <c r="L23" s="44">
        <f t="shared" si="0"/>
        <v>0</v>
      </c>
      <c r="M23" s="47"/>
      <c r="N23" s="32"/>
      <c r="P23" t="b">
        <f>OR(COUNTIF('ZIP codes'!A:A,F23),COUNTIF('ZIP codes'!A:A,I23))</f>
        <v>0</v>
      </c>
      <c r="Q23" s="46"/>
    </row>
    <row r="24" spans="1:17" ht="15.75" customHeight="1" x14ac:dyDescent="0.45">
      <c r="A24" s="9">
        <v>15</v>
      </c>
      <c r="B24" s="28"/>
      <c r="C24" s="35"/>
      <c r="D24" s="29"/>
      <c r="E24" s="30"/>
      <c r="F24" s="48"/>
      <c r="G24" s="29"/>
      <c r="H24" s="30"/>
      <c r="I24" s="48"/>
      <c r="J24" s="31"/>
      <c r="K24" s="31"/>
      <c r="L24" s="44">
        <f t="shared" si="0"/>
        <v>0</v>
      </c>
      <c r="M24" s="47"/>
      <c r="N24" s="32"/>
      <c r="P24" t="b">
        <f>OR(COUNTIF('ZIP codes'!A:A,F24),COUNTIF('ZIP codes'!A:A,I24))</f>
        <v>0</v>
      </c>
      <c r="Q24" s="46"/>
    </row>
    <row r="25" spans="1:17" ht="15.75" customHeight="1" x14ac:dyDescent="0.45">
      <c r="A25" s="9">
        <v>16</v>
      </c>
      <c r="B25" s="28"/>
      <c r="C25" s="35"/>
      <c r="D25" s="29"/>
      <c r="E25" s="30"/>
      <c r="F25" s="48"/>
      <c r="G25" s="29"/>
      <c r="H25" s="30"/>
      <c r="I25" s="48"/>
      <c r="J25" s="31"/>
      <c r="K25" s="31"/>
      <c r="L25" s="44">
        <f t="shared" si="0"/>
        <v>0</v>
      </c>
      <c r="M25" s="47"/>
      <c r="N25" s="32"/>
      <c r="P25" t="b">
        <f>OR(COUNTIF('ZIP codes'!A:A,F25),COUNTIF('ZIP codes'!A:A,I25))</f>
        <v>0</v>
      </c>
      <c r="Q25" s="46"/>
    </row>
    <row r="26" spans="1:17" ht="15.75" customHeight="1" x14ac:dyDescent="0.45">
      <c r="A26" s="9">
        <v>17</v>
      </c>
      <c r="B26" s="28"/>
      <c r="C26" s="35"/>
      <c r="D26" s="29"/>
      <c r="E26" s="30"/>
      <c r="F26" s="48"/>
      <c r="G26" s="29"/>
      <c r="H26" s="30"/>
      <c r="I26" s="48"/>
      <c r="J26" s="31"/>
      <c r="K26" s="31"/>
      <c r="L26" s="44">
        <f t="shared" si="0"/>
        <v>0</v>
      </c>
      <c r="M26" s="47"/>
      <c r="N26" s="32"/>
      <c r="P26" t="b">
        <f>OR(COUNTIF('ZIP codes'!A:A,F26),COUNTIF('ZIP codes'!A:A,I26))</f>
        <v>0</v>
      </c>
      <c r="Q26" s="46"/>
    </row>
    <row r="27" spans="1:17" ht="15.75" customHeight="1" x14ac:dyDescent="0.45">
      <c r="A27" s="9">
        <v>18</v>
      </c>
      <c r="B27" s="28"/>
      <c r="C27" s="35"/>
      <c r="D27" s="29"/>
      <c r="E27" s="30"/>
      <c r="F27" s="48"/>
      <c r="G27" s="29"/>
      <c r="H27" s="30"/>
      <c r="I27" s="48"/>
      <c r="J27" s="31"/>
      <c r="K27" s="31"/>
      <c r="L27" s="44">
        <f t="shared" si="0"/>
        <v>0</v>
      </c>
      <c r="M27" s="47"/>
      <c r="N27" s="32"/>
      <c r="P27" t="b">
        <f>OR(COUNTIF('ZIP codes'!A:A,F27),COUNTIF('ZIP codes'!A:A,I27))</f>
        <v>0</v>
      </c>
      <c r="Q27" s="46"/>
    </row>
    <row r="28" spans="1:17" ht="15.75" customHeight="1" x14ac:dyDescent="0.45">
      <c r="A28" s="9">
        <v>19</v>
      </c>
      <c r="B28" s="28"/>
      <c r="C28" s="35"/>
      <c r="D28" s="29"/>
      <c r="E28" s="30"/>
      <c r="F28" s="48"/>
      <c r="G28" s="29"/>
      <c r="H28" s="30"/>
      <c r="I28" s="48"/>
      <c r="J28" s="31"/>
      <c r="K28" s="31"/>
      <c r="L28" s="44">
        <f t="shared" si="0"/>
        <v>0</v>
      </c>
      <c r="M28" s="47"/>
      <c r="N28" s="32"/>
      <c r="P28" t="b">
        <f>OR(COUNTIF('ZIP codes'!A:A,F28),COUNTIF('ZIP codes'!A:A,I28))</f>
        <v>0</v>
      </c>
      <c r="Q28" s="46"/>
    </row>
    <row r="29" spans="1:17" ht="15.75" customHeight="1" x14ac:dyDescent="0.45">
      <c r="A29" s="9">
        <v>20</v>
      </c>
      <c r="B29" s="28"/>
      <c r="C29" s="35"/>
      <c r="D29" s="29"/>
      <c r="E29" s="30"/>
      <c r="F29" s="48"/>
      <c r="G29" s="29"/>
      <c r="H29" s="30"/>
      <c r="I29" s="48"/>
      <c r="J29" s="31"/>
      <c r="K29" s="31"/>
      <c r="L29" s="44">
        <f t="shared" si="0"/>
        <v>0</v>
      </c>
      <c r="M29" s="47"/>
      <c r="N29" s="32"/>
      <c r="P29" t="b">
        <f>OR(COUNTIF('ZIP codes'!A:A,F29),COUNTIF('ZIP codes'!A:A,I29))</f>
        <v>0</v>
      </c>
      <c r="Q29" s="46"/>
    </row>
    <row r="30" spans="1:17" ht="15.75" customHeight="1" x14ac:dyDescent="0.45">
      <c r="A30" s="9">
        <v>21</v>
      </c>
      <c r="B30" s="28"/>
      <c r="C30" s="35"/>
      <c r="D30" s="29"/>
      <c r="E30" s="30"/>
      <c r="F30" s="48"/>
      <c r="G30" s="29"/>
      <c r="H30" s="30"/>
      <c r="I30" s="48"/>
      <c r="J30" s="31"/>
      <c r="K30" s="31"/>
      <c r="L30" s="44">
        <f t="shared" si="0"/>
        <v>0</v>
      </c>
      <c r="M30" s="47"/>
      <c r="N30" s="32"/>
      <c r="P30" t="b">
        <f>OR(COUNTIF('ZIP codes'!A:A,F30),COUNTIF('ZIP codes'!A:A,I30))</f>
        <v>0</v>
      </c>
      <c r="Q30" s="46"/>
    </row>
    <row r="31" spans="1:17" ht="15.75" customHeight="1" x14ac:dyDescent="0.45">
      <c r="A31" s="9">
        <v>22</v>
      </c>
      <c r="B31" s="28"/>
      <c r="C31" s="35"/>
      <c r="D31" s="29"/>
      <c r="E31" s="30"/>
      <c r="F31" s="48"/>
      <c r="G31" s="29"/>
      <c r="H31" s="30"/>
      <c r="I31" s="48"/>
      <c r="J31" s="31"/>
      <c r="K31" s="31"/>
      <c r="L31" s="44">
        <f t="shared" si="0"/>
        <v>0</v>
      </c>
      <c r="M31" s="47"/>
      <c r="N31" s="32"/>
      <c r="P31" t="b">
        <f>OR(COUNTIF('ZIP codes'!A:A,F31),COUNTIF('ZIP codes'!A:A,I31))</f>
        <v>0</v>
      </c>
      <c r="Q31" s="46"/>
    </row>
    <row r="32" spans="1:17" ht="15.75" customHeight="1" x14ac:dyDescent="0.45">
      <c r="A32" s="9">
        <v>23</v>
      </c>
      <c r="B32" s="28"/>
      <c r="C32" s="35"/>
      <c r="D32" s="29"/>
      <c r="E32" s="30"/>
      <c r="F32" s="48"/>
      <c r="G32" s="29"/>
      <c r="H32" s="30"/>
      <c r="I32" s="48"/>
      <c r="J32" s="31"/>
      <c r="K32" s="31"/>
      <c r="L32" s="44">
        <f t="shared" si="0"/>
        <v>0</v>
      </c>
      <c r="M32" s="47"/>
      <c r="N32" s="32"/>
      <c r="P32" t="b">
        <f>OR(COUNTIF('ZIP codes'!A:A,F32),COUNTIF('ZIP codes'!A:A,I32))</f>
        <v>0</v>
      </c>
      <c r="Q32" s="46"/>
    </row>
    <row r="33" spans="1:17" ht="15.75" customHeight="1" x14ac:dyDescent="0.45">
      <c r="A33" s="9">
        <v>24</v>
      </c>
      <c r="B33" s="28"/>
      <c r="C33" s="35"/>
      <c r="D33" s="29"/>
      <c r="E33" s="30"/>
      <c r="F33" s="48"/>
      <c r="G33" s="29"/>
      <c r="H33" s="30"/>
      <c r="I33" s="48"/>
      <c r="J33" s="31"/>
      <c r="K33" s="31"/>
      <c r="L33" s="44">
        <f t="shared" si="0"/>
        <v>0</v>
      </c>
      <c r="M33" s="47"/>
      <c r="N33" s="32"/>
      <c r="P33" t="b">
        <f>OR(COUNTIF('ZIP codes'!A:A,F33),COUNTIF('ZIP codes'!A:A,I33))</f>
        <v>0</v>
      </c>
      <c r="Q33" s="46"/>
    </row>
    <row r="34" spans="1:17" ht="15.75" customHeight="1" x14ac:dyDescent="0.45">
      <c r="A34" s="9">
        <v>25</v>
      </c>
      <c r="B34" s="28"/>
      <c r="C34" s="35"/>
      <c r="D34" s="29"/>
      <c r="E34" s="30"/>
      <c r="F34" s="48"/>
      <c r="G34" s="29"/>
      <c r="H34" s="30"/>
      <c r="I34" s="48"/>
      <c r="J34" s="31"/>
      <c r="K34" s="31"/>
      <c r="L34" s="44">
        <f t="shared" si="0"/>
        <v>0</v>
      </c>
      <c r="M34" s="47"/>
      <c r="N34" s="32"/>
      <c r="P34" t="b">
        <f>OR(COUNTIF('ZIP codes'!A:A,F34),COUNTIF('ZIP codes'!A:A,I34))</f>
        <v>0</v>
      </c>
      <c r="Q34" s="46"/>
    </row>
    <row r="35" spans="1:17" ht="15.75" customHeight="1" x14ac:dyDescent="0.45">
      <c r="B35" s="5"/>
      <c r="C35" s="6"/>
      <c r="D35" s="6"/>
      <c r="E35" s="10"/>
      <c r="F35" s="10"/>
      <c r="G35" s="6"/>
      <c r="H35" s="6"/>
      <c r="I35" s="10"/>
      <c r="J35" s="6"/>
      <c r="K35" s="7"/>
      <c r="L35" s="8"/>
      <c r="M35" s="8"/>
      <c r="N35" s="6"/>
      <c r="P35" s="46"/>
      <c r="Q35" s="46"/>
    </row>
    <row r="36" spans="1:17" ht="25.5" customHeight="1" thickBot="1" x14ac:dyDescent="0.6">
      <c r="D36" s="40" t="s">
        <v>48</v>
      </c>
      <c r="E36" s="56"/>
      <c r="F36" s="56"/>
      <c r="G36" s="56"/>
      <c r="H36" s="38"/>
      <c r="I36" s="40" t="s">
        <v>48</v>
      </c>
      <c r="J36" s="56"/>
      <c r="K36" s="56"/>
      <c r="L36" s="56"/>
      <c r="M36" s="37"/>
      <c r="P36" s="46"/>
      <c r="Q36" s="46"/>
    </row>
    <row r="37" spans="1:17" ht="24" customHeight="1" x14ac:dyDescent="0.45">
      <c r="E37" s="54" t="s">
        <v>50</v>
      </c>
      <c r="F37" s="54"/>
      <c r="H37" s="39" t="s">
        <v>49</v>
      </c>
      <c r="I37" s="36"/>
      <c r="J37" s="53" t="s">
        <v>51</v>
      </c>
      <c r="K37" s="53"/>
      <c r="M37" s="39" t="s">
        <v>49</v>
      </c>
      <c r="P37" s="46"/>
      <c r="Q37" s="46"/>
    </row>
  </sheetData>
  <sheetProtection password="CB88" sheet="1" objects="1" scenarios="1"/>
  <mergeCells count="24">
    <mergeCell ref="M5:N5"/>
    <mergeCell ref="M6:N6"/>
    <mergeCell ref="B1:N1"/>
    <mergeCell ref="M3:N3"/>
    <mergeCell ref="F3:H3"/>
    <mergeCell ref="F4:H4"/>
    <mergeCell ref="F5:H5"/>
    <mergeCell ref="I3:K3"/>
    <mergeCell ref="I4:K4"/>
    <mergeCell ref="I5:K5"/>
    <mergeCell ref="I6:K6"/>
    <mergeCell ref="M4:N4"/>
    <mergeCell ref="F6:H6"/>
    <mergeCell ref="C3:D3"/>
    <mergeCell ref="C4:D4"/>
    <mergeCell ref="C5:D5"/>
    <mergeCell ref="J36:L36"/>
    <mergeCell ref="E36:G36"/>
    <mergeCell ref="P7:P9"/>
    <mergeCell ref="C6:D6"/>
    <mergeCell ref="K7:L7"/>
    <mergeCell ref="J8:K8"/>
    <mergeCell ref="D8:F8"/>
    <mergeCell ref="G8:I8"/>
  </mergeCells>
  <dataValidations count="3">
    <dataValidation type="whole" allowBlank="1" showInputMessage="1" showErrorMessage="1" sqref="C10:C34">
      <formula1>1</formula1>
      <formula2>100</formula2>
    </dataValidation>
    <dataValidation type="decimal" allowBlank="1" showInputMessage="1" showErrorMessage="1" sqref="M10:M34">
      <formula1>0</formula1>
      <formula2>10000</formula2>
    </dataValidation>
    <dataValidation type="whole" allowBlank="1" showInputMessage="1" showErrorMessage="1" sqref="F10:F34 I10:I34">
      <formula1>1</formula1>
      <formula2>1000000</formula2>
    </dataValidation>
  </dataValidations>
  <pageMargins left="0.7" right="0.7" top="0.75" bottom="0.5" header="0.3" footer="0.3"/>
  <pageSetup scale="7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68"/>
  <sheetViews>
    <sheetView workbookViewId="0">
      <selection activeCell="A2" sqref="A2:B68"/>
    </sheetView>
  </sheetViews>
  <sheetFormatPr defaultColWidth="9" defaultRowHeight="14.4" x14ac:dyDescent="0.3"/>
  <cols>
    <col min="1" max="1" width="9" style="12"/>
    <col min="2" max="2" width="17.09765625" style="13" bestFit="1" customWidth="1"/>
    <col min="3" max="16384" width="9" style="12"/>
  </cols>
  <sheetData>
    <row r="1" spans="1:2" x14ac:dyDescent="0.3">
      <c r="A1" s="45" t="s">
        <v>55</v>
      </c>
    </row>
    <row r="2" spans="1:2" x14ac:dyDescent="0.3">
      <c r="A2" s="13" t="s">
        <v>38</v>
      </c>
      <c r="B2" s="50" t="s">
        <v>37</v>
      </c>
    </row>
    <row r="3" spans="1:2" x14ac:dyDescent="0.3">
      <c r="A3" s="15">
        <v>91752</v>
      </c>
      <c r="B3" s="51" t="s">
        <v>22</v>
      </c>
    </row>
    <row r="4" spans="1:2" x14ac:dyDescent="0.3">
      <c r="A4" s="15">
        <v>92220</v>
      </c>
      <c r="B4" s="51" t="s">
        <v>34</v>
      </c>
    </row>
    <row r="5" spans="1:2" x14ac:dyDescent="0.3">
      <c r="A5" s="15">
        <v>92223</v>
      </c>
      <c r="B5" s="52" t="s">
        <v>33</v>
      </c>
    </row>
    <row r="6" spans="1:2" x14ac:dyDescent="0.3">
      <c r="A6" s="15">
        <v>92320</v>
      </c>
      <c r="B6" s="51" t="s">
        <v>32</v>
      </c>
    </row>
    <row r="7" spans="1:2" x14ac:dyDescent="0.3">
      <c r="A7" s="15">
        <v>92501</v>
      </c>
      <c r="B7" s="52" t="s">
        <v>11</v>
      </c>
    </row>
    <row r="8" spans="1:2" x14ac:dyDescent="0.3">
      <c r="A8" s="15">
        <v>92502</v>
      </c>
      <c r="B8" s="51" t="s">
        <v>11</v>
      </c>
    </row>
    <row r="9" spans="1:2" x14ac:dyDescent="0.3">
      <c r="A9" s="15">
        <v>92503</v>
      </c>
      <c r="B9" s="52" t="s">
        <v>11</v>
      </c>
    </row>
    <row r="10" spans="1:2" x14ac:dyDescent="0.3">
      <c r="A10" s="15">
        <v>92504</v>
      </c>
      <c r="B10" s="51" t="s">
        <v>11</v>
      </c>
    </row>
    <row r="11" spans="1:2" x14ac:dyDescent="0.3">
      <c r="A11" s="15">
        <v>92505</v>
      </c>
      <c r="B11" s="52" t="s">
        <v>11</v>
      </c>
    </row>
    <row r="12" spans="1:2" x14ac:dyDescent="0.3">
      <c r="A12" s="15">
        <v>92506</v>
      </c>
      <c r="B12" s="51" t="s">
        <v>11</v>
      </c>
    </row>
    <row r="13" spans="1:2" x14ac:dyDescent="0.3">
      <c r="A13" s="15">
        <v>92507</v>
      </c>
      <c r="B13" s="52" t="s">
        <v>11</v>
      </c>
    </row>
    <row r="14" spans="1:2" x14ac:dyDescent="0.3">
      <c r="A14" s="15">
        <v>92508</v>
      </c>
      <c r="B14" s="51" t="s">
        <v>11</v>
      </c>
    </row>
    <row r="15" spans="1:2" x14ac:dyDescent="0.3">
      <c r="A15" s="15">
        <v>92509</v>
      </c>
      <c r="B15" s="52" t="s">
        <v>11</v>
      </c>
    </row>
    <row r="16" spans="1:2" x14ac:dyDescent="0.3">
      <c r="A16" s="15">
        <v>92513</v>
      </c>
      <c r="B16" s="51" t="s">
        <v>11</v>
      </c>
    </row>
    <row r="17" spans="1:2" x14ac:dyDescent="0.3">
      <c r="A17" s="15">
        <v>92514</v>
      </c>
      <c r="B17" s="52" t="s">
        <v>11</v>
      </c>
    </row>
    <row r="18" spans="1:2" x14ac:dyDescent="0.3">
      <c r="A18" s="15">
        <v>92515</v>
      </c>
      <c r="B18" s="51" t="s">
        <v>11</v>
      </c>
    </row>
    <row r="19" spans="1:2" x14ac:dyDescent="0.3">
      <c r="A19" s="15">
        <v>92516</v>
      </c>
      <c r="B19" s="52" t="s">
        <v>11</v>
      </c>
    </row>
    <row r="20" spans="1:2" x14ac:dyDescent="0.3">
      <c r="A20" s="15">
        <v>92517</v>
      </c>
      <c r="B20" s="51" t="s">
        <v>11</v>
      </c>
    </row>
    <row r="21" spans="1:2" x14ac:dyDescent="0.3">
      <c r="A21" s="15">
        <v>92518</v>
      </c>
      <c r="B21" s="52" t="s">
        <v>24</v>
      </c>
    </row>
    <row r="22" spans="1:2" x14ac:dyDescent="0.3">
      <c r="A22" s="15">
        <v>92519</v>
      </c>
      <c r="B22" s="51" t="s">
        <v>11</v>
      </c>
    </row>
    <row r="23" spans="1:2" x14ac:dyDescent="0.3">
      <c r="A23" s="15">
        <v>92530</v>
      </c>
      <c r="B23" s="52" t="s">
        <v>26</v>
      </c>
    </row>
    <row r="24" spans="1:2" x14ac:dyDescent="0.3">
      <c r="A24" s="15">
        <v>92531</v>
      </c>
      <c r="B24" s="51" t="s">
        <v>26</v>
      </c>
    </row>
    <row r="25" spans="1:2" x14ac:dyDescent="0.3">
      <c r="A25" s="15">
        <v>92532</v>
      </c>
      <c r="B25" s="52" t="s">
        <v>26</v>
      </c>
    </row>
    <row r="26" spans="1:2" x14ac:dyDescent="0.3">
      <c r="A26" s="16">
        <v>92536</v>
      </c>
      <c r="B26" s="51" t="s">
        <v>36</v>
      </c>
    </row>
    <row r="27" spans="1:2" x14ac:dyDescent="0.3">
      <c r="A27" s="15">
        <v>92539</v>
      </c>
      <c r="B27" s="52" t="s">
        <v>35</v>
      </c>
    </row>
    <row r="28" spans="1:2" x14ac:dyDescent="0.3">
      <c r="A28" s="15">
        <v>92543</v>
      </c>
      <c r="B28" s="51" t="s">
        <v>28</v>
      </c>
    </row>
    <row r="29" spans="1:2" x14ac:dyDescent="0.3">
      <c r="A29" s="15">
        <v>92544</v>
      </c>
      <c r="B29" s="52" t="s">
        <v>28</v>
      </c>
    </row>
    <row r="30" spans="1:2" x14ac:dyDescent="0.3">
      <c r="A30" s="15">
        <v>92545</v>
      </c>
      <c r="B30" s="51" t="s">
        <v>28</v>
      </c>
    </row>
    <row r="31" spans="1:2" x14ac:dyDescent="0.3">
      <c r="A31" s="15">
        <v>92546</v>
      </c>
      <c r="B31" s="52" t="s">
        <v>28</v>
      </c>
    </row>
    <row r="32" spans="1:2" x14ac:dyDescent="0.3">
      <c r="A32" s="15">
        <v>92548</v>
      </c>
      <c r="B32" s="51" t="s">
        <v>27</v>
      </c>
    </row>
    <row r="33" spans="1:2" x14ac:dyDescent="0.3">
      <c r="A33" s="15">
        <v>92551</v>
      </c>
      <c r="B33" s="52" t="s">
        <v>21</v>
      </c>
    </row>
    <row r="34" spans="1:2" x14ac:dyDescent="0.3">
      <c r="A34" s="15">
        <v>92552</v>
      </c>
      <c r="B34" s="51" t="s">
        <v>21</v>
      </c>
    </row>
    <row r="35" spans="1:2" x14ac:dyDescent="0.3">
      <c r="A35" s="15">
        <v>92553</v>
      </c>
      <c r="B35" s="52" t="s">
        <v>21</v>
      </c>
    </row>
    <row r="36" spans="1:2" x14ac:dyDescent="0.3">
      <c r="A36" s="15">
        <v>92554</v>
      </c>
      <c r="B36" s="51" t="s">
        <v>21</v>
      </c>
    </row>
    <row r="37" spans="1:2" x14ac:dyDescent="0.3">
      <c r="A37" s="15">
        <v>92555</v>
      </c>
      <c r="B37" s="52" t="s">
        <v>21</v>
      </c>
    </row>
    <row r="38" spans="1:2" x14ac:dyDescent="0.3">
      <c r="A38" s="15">
        <v>92556</v>
      </c>
      <c r="B38" s="51" t="s">
        <v>21</v>
      </c>
    </row>
    <row r="39" spans="1:2" x14ac:dyDescent="0.3">
      <c r="A39" s="15">
        <v>92557</v>
      </c>
      <c r="B39" s="52" t="s">
        <v>21</v>
      </c>
    </row>
    <row r="40" spans="1:2" x14ac:dyDescent="0.3">
      <c r="A40" s="15">
        <v>92562</v>
      </c>
      <c r="B40" s="51" t="s">
        <v>20</v>
      </c>
    </row>
    <row r="41" spans="1:2" x14ac:dyDescent="0.3">
      <c r="A41" s="15">
        <v>92563</v>
      </c>
      <c r="B41" s="52" t="s">
        <v>20</v>
      </c>
    </row>
    <row r="42" spans="1:2" x14ac:dyDescent="0.3">
      <c r="A42" s="15">
        <v>92564</v>
      </c>
      <c r="B42" s="51" t="s">
        <v>20</v>
      </c>
    </row>
    <row r="43" spans="1:2" x14ac:dyDescent="0.3">
      <c r="A43" s="15">
        <v>92567</v>
      </c>
      <c r="B43" s="52" t="s">
        <v>25</v>
      </c>
    </row>
    <row r="44" spans="1:2" x14ac:dyDescent="0.3">
      <c r="A44" s="15">
        <v>92570</v>
      </c>
      <c r="B44" s="51" t="s">
        <v>18</v>
      </c>
    </row>
    <row r="45" spans="1:2" x14ac:dyDescent="0.3">
      <c r="A45" s="15">
        <v>92571</v>
      </c>
      <c r="B45" s="52" t="s">
        <v>18</v>
      </c>
    </row>
    <row r="46" spans="1:2" x14ac:dyDescent="0.3">
      <c r="A46" s="15">
        <v>92572</v>
      </c>
      <c r="B46" s="51" t="s">
        <v>18</v>
      </c>
    </row>
    <row r="47" spans="1:2" x14ac:dyDescent="0.3">
      <c r="A47" s="15">
        <v>92581</v>
      </c>
      <c r="B47" s="52" t="s">
        <v>16</v>
      </c>
    </row>
    <row r="48" spans="1:2" x14ac:dyDescent="0.3">
      <c r="A48" s="15">
        <v>92582</v>
      </c>
      <c r="B48" s="51" t="s">
        <v>16</v>
      </c>
    </row>
    <row r="49" spans="1:2" x14ac:dyDescent="0.3">
      <c r="A49" s="15">
        <v>92583</v>
      </c>
      <c r="B49" s="52" t="s">
        <v>29</v>
      </c>
    </row>
    <row r="50" spans="1:2" x14ac:dyDescent="0.3">
      <c r="A50" s="15">
        <v>92584</v>
      </c>
      <c r="B50" s="51" t="s">
        <v>23</v>
      </c>
    </row>
    <row r="51" spans="1:2" x14ac:dyDescent="0.3">
      <c r="A51" s="15">
        <v>92585</v>
      </c>
      <c r="B51" s="52" t="s">
        <v>17</v>
      </c>
    </row>
    <row r="52" spans="1:2" x14ac:dyDescent="0.3">
      <c r="A52" s="15">
        <v>92586</v>
      </c>
      <c r="B52" s="51" t="s">
        <v>15</v>
      </c>
    </row>
    <row r="53" spans="1:2" x14ac:dyDescent="0.3">
      <c r="A53" s="15">
        <v>92587</v>
      </c>
      <c r="B53" s="52" t="s">
        <v>31</v>
      </c>
    </row>
    <row r="54" spans="1:2" x14ac:dyDescent="0.3">
      <c r="A54" s="15">
        <v>92589</v>
      </c>
      <c r="B54" s="51" t="s">
        <v>14</v>
      </c>
    </row>
    <row r="55" spans="1:2" x14ac:dyDescent="0.3">
      <c r="A55" s="15">
        <v>92590</v>
      </c>
      <c r="B55" s="52" t="s">
        <v>14</v>
      </c>
    </row>
    <row r="56" spans="1:2" x14ac:dyDescent="0.3">
      <c r="A56" s="15">
        <v>92591</v>
      </c>
      <c r="B56" s="51" t="s">
        <v>14</v>
      </c>
    </row>
    <row r="57" spans="1:2" x14ac:dyDescent="0.3">
      <c r="A57" s="15">
        <v>92592</v>
      </c>
      <c r="B57" s="52" t="s">
        <v>14</v>
      </c>
    </row>
    <row r="58" spans="1:2" x14ac:dyDescent="0.3">
      <c r="A58" s="15">
        <v>92593</v>
      </c>
      <c r="B58" s="51" t="s">
        <v>14</v>
      </c>
    </row>
    <row r="59" spans="1:2" x14ac:dyDescent="0.3">
      <c r="A59" s="15">
        <v>92595</v>
      </c>
      <c r="B59" s="52" t="s">
        <v>13</v>
      </c>
    </row>
    <row r="60" spans="1:2" x14ac:dyDescent="0.3">
      <c r="A60" s="15">
        <v>92596</v>
      </c>
      <c r="B60" s="51" t="s">
        <v>12</v>
      </c>
    </row>
    <row r="61" spans="1:2" x14ac:dyDescent="0.3">
      <c r="A61" s="15">
        <v>92860</v>
      </c>
      <c r="B61" s="52" t="s">
        <v>19</v>
      </c>
    </row>
    <row r="62" spans="1:2" x14ac:dyDescent="0.3">
      <c r="A62" s="15">
        <v>92877</v>
      </c>
      <c r="B62" s="51" t="s">
        <v>30</v>
      </c>
    </row>
    <row r="63" spans="1:2" x14ac:dyDescent="0.3">
      <c r="A63" s="15">
        <v>92878</v>
      </c>
      <c r="B63" s="52" t="s">
        <v>30</v>
      </c>
    </row>
    <row r="64" spans="1:2" x14ac:dyDescent="0.3">
      <c r="A64" s="15">
        <v>92879</v>
      </c>
      <c r="B64" s="51" t="s">
        <v>30</v>
      </c>
    </row>
    <row r="65" spans="1:2" x14ac:dyDescent="0.3">
      <c r="A65" s="15">
        <v>92880</v>
      </c>
      <c r="B65" s="52" t="s">
        <v>30</v>
      </c>
    </row>
    <row r="66" spans="1:2" x14ac:dyDescent="0.3">
      <c r="A66" s="15">
        <v>92881</v>
      </c>
      <c r="B66" s="51" t="s">
        <v>30</v>
      </c>
    </row>
    <row r="67" spans="1:2" x14ac:dyDescent="0.3">
      <c r="A67" s="15">
        <v>92882</v>
      </c>
      <c r="B67" s="52" t="s">
        <v>30</v>
      </c>
    </row>
    <row r="68" spans="1:2" x14ac:dyDescent="0.3">
      <c r="A68" s="14">
        <v>92883</v>
      </c>
      <c r="B68" s="49" t="s">
        <v>30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Mileage Tracking Sheet</vt:lpstr>
      <vt:lpstr>ZIP codes</vt:lpstr>
      <vt:lpstr>'Mileage Tracking Sheet'!Criteria</vt:lpstr>
      <vt:lpstr>'Mileage Tracking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Nolan</dc:creator>
  <cp:lastModifiedBy>Jessica Nolan</cp:lastModifiedBy>
  <cp:lastPrinted>2018-09-12T15:57:53Z</cp:lastPrinted>
  <dcterms:created xsi:type="dcterms:W3CDTF">2016-05-31T16:01:17Z</dcterms:created>
  <dcterms:modified xsi:type="dcterms:W3CDTF">2018-09-12T15:58:22Z</dcterms:modified>
</cp:coreProperties>
</file>